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18644.30993.rartemp\"/>
    </mc:Choice>
  </mc:AlternateContent>
  <xr:revisionPtr revIDLastSave="0" documentId="13_ncr:1_{726B578F-C466-4EFB-8B74-8500A13F50B6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PAAP 2024 " sheetId="1" r:id="rId1"/>
    <sheet name="PAAP 2025" sheetId="2" r:id="rId2"/>
    <sheet name="PAAP 2026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9Zmbu96it7gmhAkZirOpYTaSTcTKFk/tErHRfpCnl6o="/>
    </ext>
  </extLst>
</workbook>
</file>

<file path=xl/calcChain.xml><?xml version="1.0" encoding="utf-8"?>
<calcChain xmlns="http://schemas.openxmlformats.org/spreadsheetml/2006/main">
  <c r="G17" i="3" l="1"/>
  <c r="G18" i="3"/>
  <c r="G19" i="3"/>
  <c r="G20" i="3"/>
  <c r="G21" i="3"/>
  <c r="G22" i="3"/>
  <c r="G24" i="3"/>
  <c r="G23" i="3"/>
  <c r="G26" i="3" l="1"/>
  <c r="G28" i="3"/>
  <c r="G30" i="3"/>
  <c r="G32" i="3"/>
  <c r="G20" i="1" l="1"/>
  <c r="F20" i="1"/>
  <c r="F33" i="3"/>
  <c r="F30" i="2"/>
  <c r="G27" i="2"/>
  <c r="G25" i="2"/>
  <c r="G21" i="2"/>
  <c r="G18" i="2"/>
  <c r="G17" i="2"/>
  <c r="G30" i="2" l="1"/>
  <c r="G33" i="3"/>
  <c r="G19" i="1"/>
  <c r="G18" i="1"/>
  <c r="G16" i="1"/>
</calcChain>
</file>

<file path=xl/sharedStrings.xml><?xml version="1.0" encoding="utf-8"?>
<sst xmlns="http://schemas.openxmlformats.org/spreadsheetml/2006/main" count="243" uniqueCount="75">
  <si>
    <t>Schema de Granturi: Programul Național pentru Reducerea Abandonului Școlar</t>
  </si>
  <si>
    <t>Beneficiar: ŞCOALA GIMNAZIALĂ CLEJA</t>
  </si>
  <si>
    <t>Aprob,</t>
  </si>
  <si>
    <t>Titlul proiectului: Planul de reducere a abandonului scolar in Scoala Gimnaziala Cleja</t>
  </si>
  <si>
    <t>Reprezentant legal</t>
  </si>
  <si>
    <t>Contract de finanțare nr. 4298 / 1529 /08.05.2024</t>
  </si>
  <si>
    <t>Planul Achizitiilor din cadrul proiectului Planul de reducere a abandonului scolar in Scoala Gimnaziala Cleja</t>
  </si>
  <si>
    <t>anii 2024-2026</t>
  </si>
  <si>
    <t>Nr. Crt.</t>
  </si>
  <si>
    <t>Obiectul contractului de achiziție publică/acordului-cadru</t>
  </si>
  <si>
    <t>An</t>
  </si>
  <si>
    <t>Produse/ Servicii/ Lucrări</t>
  </si>
  <si>
    <t>Cod CPV</t>
  </si>
  <si>
    <t>Valoare estimată a contractului/acordului-cadru (lei fără TVA)</t>
  </si>
  <si>
    <t>Valoare estimată a contractului/ acordului -cadru lei cu TVA (5%, 9% sau 19%, dupa cum este aplicabil)</t>
  </si>
  <si>
    <t>Procedura stabilită pentru derularea procesului de achiziție</t>
  </si>
  <si>
    <t>Data estimată pentru inițierea procedurii</t>
  </si>
  <si>
    <t>Data estimată pentru finalizarea procedurii/ atribuirea contractului/acordului-cadru</t>
  </si>
  <si>
    <t>Modalitatea de derulare a procedurii de atribuire, online/
offline</t>
  </si>
  <si>
    <t>CHELTUIELI PENTRU SERVICII ȘI BUNURI</t>
  </si>
  <si>
    <t>Birotica si papetarie</t>
  </si>
  <si>
    <t>produse</t>
  </si>
  <si>
    <t>30199000-0        Articole de papetarie si alte articole din hartie (Rev.2)                                                                              
30192000-1        Accesorii de birou (Rev.2)</t>
  </si>
  <si>
    <t>achizitie directa</t>
  </si>
  <si>
    <t>noiembrie 2024</t>
  </si>
  <si>
    <t>decembrie 2024</t>
  </si>
  <si>
    <t>online</t>
  </si>
  <si>
    <t>martie 2025</t>
  </si>
  <si>
    <t>aprilie 2025</t>
  </si>
  <si>
    <t>februarie 2026</t>
  </si>
  <si>
    <t>martie 2026</t>
  </si>
  <si>
    <t>Materiale didactice</t>
  </si>
  <si>
    <t>Pachete carti elevi</t>
  </si>
  <si>
    <t>22111000-1        Carti scolare (Rev.2)</t>
  </si>
  <si>
    <t>Pachete rechizite elevi</t>
  </si>
  <si>
    <t>39162110-9        Rechizite scolare (Rev.2)</t>
  </si>
  <si>
    <t>Carti biblioteca</t>
  </si>
  <si>
    <t>22113000-5        Carti de biblioteca (Rev.2)</t>
  </si>
  <si>
    <t>Pachet alimentar/Masa calda</t>
  </si>
  <si>
    <t>produse
servicii</t>
  </si>
  <si>
    <t>15897300-5        Pachete de alimente (Rev.2)        
55524000-9        Servicii de catering pentru scoli (Rev.2)</t>
  </si>
  <si>
    <t>ianuarie 2025</t>
  </si>
  <si>
    <t>februarie 2025</t>
  </si>
  <si>
    <t>ianuarie 2026</t>
  </si>
  <si>
    <t>Consiliere pedagogica/Consiliere vocationala</t>
  </si>
  <si>
    <t>servicii</t>
  </si>
  <si>
    <t>79634000-7        Servicii de orientare profesionala (Rev.2)     
80590000-6        Servicii de asistenta pedagogica (Rev.2)</t>
  </si>
  <si>
    <t>CHELTUIELI CU SUBVENȚII, AJUTOARE, PREMII</t>
  </si>
  <si>
    <t>Tabere/Excursii/Cadouri copii</t>
  </si>
  <si>
    <t>55243000-5        Servicii de tabere de copii (Rev.2)        
63515000-2        Servicii de turism (Rev.2)                     
18530000-3        Cadouri si recompense (Rev.2)
31711000-3        Accesorii electronice (Rev.2)</t>
  </si>
  <si>
    <t>CHELTUIELI PRIVIND ACTIVITĂȚILE DE FORMARE A CADRELOR DIDACTICE</t>
  </si>
  <si>
    <t>Cursuri profesori</t>
  </si>
  <si>
    <t>80530000-8      Servicii de formare profesionala (Rev.2)</t>
  </si>
  <si>
    <t>CHELTUIELI PENTRU MOBILIER și MICI LUCRĂRI DE AMENAJARE</t>
  </si>
  <si>
    <t>Mobilier</t>
  </si>
  <si>
    <t>produse
lucrări</t>
  </si>
  <si>
    <t>39134000-0        Mobilier pentru computer (Rev.2)
39142000-9        Mobilier de gradina (Rev.2)
39200000-4        Accesorii de mobilier (Rev.2)
39516000-2        Articole de mobilier (Rev.2)
39151000-5        Diverse tipuri de mobilier (Rev.2) 
45453000-7        Lucrari de reparatii generale si de renovare (Rev.2)</t>
  </si>
  <si>
    <t>CHELTUIELI DE DIGITALIZARE</t>
  </si>
  <si>
    <t>Echipamente IT</t>
  </si>
  <si>
    <t>30213100-6        Computere portabile (Rev.2)                        
42961100-1        Sisteme de control al accesului (Rev.2) 
30000000-9        Echipament informatic si accesorii de birou  cu exceptia mobilierului si a pachetelor software (Rev.2)</t>
  </si>
  <si>
    <t>octombrie 2024</t>
  </si>
  <si>
    <t>Software educational - platforme</t>
  </si>
  <si>
    <t>48190000-6        Pachete software educaționale</t>
  </si>
  <si>
    <t>TOTAL</t>
  </si>
  <si>
    <t>Elaborat,</t>
  </si>
  <si>
    <t>anii 2025</t>
  </si>
  <si>
    <t>Valoare estimată a contractului/ acordului -cadru lei cu TVA (11% sau 21%, dupa cum este aplicabil)</t>
  </si>
  <si>
    <t>Valoare estimată a contractului/ acordului -cadru lei cu TVA (5%, 9%,11%sau 19%,21%, dupa cum este aplicabil)</t>
  </si>
  <si>
    <t>Organizare evenimente</t>
  </si>
  <si>
    <t>63511000-4 - servicii de organizare evenimente( rev 2)</t>
  </si>
  <si>
    <t>APRILIE  2026</t>
  </si>
  <si>
    <t>MAI 2026</t>
  </si>
  <si>
    <t xml:space="preserve">39162100-6  Material pedagogic (Rev.2)                                  18300000-2  Articole imbracaminte (rev 2)                       
37400000-2        Articole si echipament de sport (Rev.2) </t>
  </si>
  <si>
    <t>Contract de finanțare nr. 4928/ 1529 /08.05.2024</t>
  </si>
  <si>
    <t>anul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</si>
</sst>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1"/>
      <color theme="1"/>
      <name val="Calibri"/>
    </font>
    <font>
      <sz val="10"/>
      <color theme="1"/>
      <name val="Arial"/>
    </font>
    <font>
      <b/>
      <sz val="11"/>
      <color theme="1"/>
      <name val="Calibri"/>
    </font>
    <font>
      <sz val="1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2CDDC"/>
        <bgColor rgb="FF92CDDC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vertical="center"/>
    </xf>
    <xf numFmtId="1" fontId="1" fillId="0" borderId="2" xfId="0" applyNumberFormat="1" applyFont="1" applyBorder="1" applyAlignment="1">
      <alignment horizontal="center" vertical="center" wrapText="1"/>
    </xf>
    <xf numFmtId="3" fontId="1" fillId="3" borderId="7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3" fontId="1" fillId="3" borderId="7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1" fontId="1" fillId="0" borderId="10" xfId="0" applyNumberFormat="1" applyFont="1" applyBorder="1" applyAlignment="1">
      <alignment horizontal="center" vertical="center" wrapText="1"/>
    </xf>
    <xf numFmtId="4" fontId="1" fillId="3" borderId="10" xfId="0" applyNumberFormat="1" applyFont="1" applyFill="1" applyBorder="1" applyAlignment="1">
      <alignment horizontal="center" vertical="center" wrapText="1"/>
    </xf>
    <xf numFmtId="3" fontId="1" fillId="3" borderId="5" xfId="0" applyNumberFormat="1" applyFont="1" applyFill="1" applyBorder="1" applyAlignment="1">
      <alignment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3" fontId="1" fillId="3" borderId="7" xfId="0" applyNumberFormat="1" applyFont="1" applyFill="1" applyBorder="1" applyAlignment="1">
      <alignment horizontal="left" vertical="top" wrapText="1"/>
    </xf>
    <xf numFmtId="1" fontId="1" fillId="2" borderId="4" xfId="0" applyNumberFormat="1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0" fontId="1" fillId="2" borderId="4" xfId="0" applyFont="1" applyFill="1" applyBorder="1" applyAlignment="1">
      <alignment horizontal="center" vertical="center" wrapText="1"/>
    </xf>
    <xf numFmtId="1" fontId="1" fillId="2" borderId="11" xfId="0" applyNumberFormat="1" applyFont="1" applyFill="1" applyBorder="1" applyAlignment="1">
      <alignment horizontal="center" vertical="center" wrapText="1"/>
    </xf>
    <xf numFmtId="1" fontId="1" fillId="2" borderId="12" xfId="0" applyNumberFormat="1" applyFont="1" applyFill="1" applyBorder="1" applyAlignment="1">
      <alignment horizontal="center" vertical="center" wrapText="1"/>
    </xf>
    <xf numFmtId="1" fontId="1" fillId="2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0</xdr:row>
      <xdr:rowOff>19050</xdr:rowOff>
    </xdr:from>
    <xdr:ext cx="5743575" cy="5715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15975" cy="7905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932A9C8A-BC09-4C26-811F-B645DB1E762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515975" cy="79057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10843260" cy="7905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DC471EA5-4804-4A5D-AA39-760C00F8A98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10843260" cy="7905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A968"/>
  <sheetViews>
    <sheetView topLeftCell="A11" workbookViewId="0">
      <selection activeCell="F19" sqref="F19"/>
    </sheetView>
  </sheetViews>
  <sheetFormatPr defaultColWidth="12.7109375" defaultRowHeight="15" customHeight="1" x14ac:dyDescent="0.2"/>
  <cols>
    <col min="1" max="1" width="6.28515625" customWidth="1"/>
    <col min="2" max="2" width="36" customWidth="1"/>
    <col min="3" max="4" width="8" customWidth="1"/>
    <col min="5" max="5" width="46.28515625" customWidth="1"/>
    <col min="6" max="6" width="22.7109375" customWidth="1"/>
    <col min="7" max="7" width="12" customWidth="1"/>
    <col min="9" max="9" width="12.7109375" customWidth="1"/>
    <col min="10" max="10" width="14.7109375" customWidth="1"/>
    <col min="11" max="11" width="13.28515625" customWidth="1"/>
  </cols>
  <sheetData>
    <row r="1" spans="1:27" ht="15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5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75" customHeight="1" x14ac:dyDescent="0.2">
      <c r="A6" s="2"/>
      <c r="B6" s="1" t="s">
        <v>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5.75" customHeight="1" x14ac:dyDescent="0.2">
      <c r="A7" s="2"/>
      <c r="B7" s="1" t="s">
        <v>1</v>
      </c>
      <c r="C7" s="2"/>
      <c r="D7" s="2"/>
      <c r="E7" s="2"/>
      <c r="F7" s="3"/>
      <c r="G7" s="3"/>
      <c r="H7" s="2"/>
      <c r="I7" s="2"/>
      <c r="J7" s="1" t="s">
        <v>2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5.75" customHeight="1" x14ac:dyDescent="0.2">
      <c r="A8" s="2"/>
      <c r="B8" s="1" t="s">
        <v>3</v>
      </c>
      <c r="C8" s="2"/>
      <c r="D8" s="2"/>
      <c r="E8" s="2"/>
      <c r="F8" s="3"/>
      <c r="G8" s="3"/>
      <c r="H8" s="2"/>
      <c r="I8" s="2"/>
      <c r="J8" s="1" t="s">
        <v>4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5.75" customHeight="1" x14ac:dyDescent="0.2">
      <c r="A9" s="2"/>
      <c r="B9" s="1" t="s">
        <v>5</v>
      </c>
      <c r="C9" s="2"/>
      <c r="D9" s="2"/>
      <c r="E9" s="2"/>
      <c r="F9" s="3"/>
      <c r="G9" s="3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5.75" customHeight="1" x14ac:dyDescent="0.2">
      <c r="A10" s="2"/>
      <c r="B10" s="2"/>
      <c r="C10" s="2"/>
      <c r="D10" s="2"/>
      <c r="E10" s="2"/>
      <c r="F10" s="3"/>
      <c r="G10" s="3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5.75" customHeight="1" x14ac:dyDescent="0.2">
      <c r="A11" s="2"/>
      <c r="B11" s="2"/>
      <c r="C11" s="2"/>
      <c r="D11" s="2"/>
      <c r="E11" s="2"/>
      <c r="F11" s="4" t="s">
        <v>6</v>
      </c>
      <c r="G11" s="3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.75" customHeight="1" x14ac:dyDescent="0.2">
      <c r="A12" s="5"/>
      <c r="B12" s="5"/>
      <c r="C12" s="5"/>
      <c r="D12" s="5"/>
      <c r="E12" s="5"/>
      <c r="F12" s="4" t="s">
        <v>7</v>
      </c>
      <c r="G12" s="6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15.75" customHeight="1" x14ac:dyDescent="0.2">
      <c r="A13" s="7"/>
      <c r="B13" s="7"/>
      <c r="C13" s="7"/>
      <c r="D13" s="7"/>
      <c r="E13" s="7"/>
      <c r="F13" s="8"/>
      <c r="G13" s="8"/>
      <c r="H13" s="7"/>
      <c r="I13" s="7"/>
      <c r="J13" s="7"/>
      <c r="K13" s="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40.15" customHeight="1" x14ac:dyDescent="0.2">
      <c r="A14" s="9" t="s">
        <v>8</v>
      </c>
      <c r="B14" s="10" t="s">
        <v>9</v>
      </c>
      <c r="C14" s="10" t="s">
        <v>10</v>
      </c>
      <c r="D14" s="10" t="s">
        <v>11</v>
      </c>
      <c r="E14" s="10" t="s">
        <v>12</v>
      </c>
      <c r="F14" s="11" t="s">
        <v>13</v>
      </c>
      <c r="G14" s="11" t="s">
        <v>14</v>
      </c>
      <c r="H14" s="10" t="s">
        <v>15</v>
      </c>
      <c r="I14" s="10" t="s">
        <v>16</v>
      </c>
      <c r="J14" s="10" t="s">
        <v>17</v>
      </c>
      <c r="K14" s="10" t="s">
        <v>18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3.15" customHeight="1" x14ac:dyDescent="0.2">
      <c r="A15" s="45" t="s">
        <v>19</v>
      </c>
      <c r="B15" s="46"/>
      <c r="C15" s="46"/>
      <c r="D15" s="46"/>
      <c r="E15" s="46"/>
      <c r="F15" s="46"/>
      <c r="G15" s="46"/>
      <c r="H15" s="46"/>
      <c r="I15" s="46"/>
      <c r="J15" s="46"/>
      <c r="K15" s="47"/>
      <c r="L15" s="1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45" x14ac:dyDescent="0.2">
      <c r="A16" s="13">
        <v>1</v>
      </c>
      <c r="B16" s="14" t="s">
        <v>20</v>
      </c>
      <c r="C16" s="15">
        <v>2024</v>
      </c>
      <c r="D16" s="14" t="s">
        <v>21</v>
      </c>
      <c r="E16" s="16" t="s">
        <v>22</v>
      </c>
      <c r="F16" s="17">
        <v>7207.6</v>
      </c>
      <c r="G16" s="18">
        <f t="shared" ref="G16" si="0">F16*1.19</f>
        <v>8577.0439999999999</v>
      </c>
      <c r="H16" s="18" t="s">
        <v>23</v>
      </c>
      <c r="I16" s="19" t="s">
        <v>24</v>
      </c>
      <c r="J16" s="18" t="s">
        <v>25</v>
      </c>
      <c r="K16" s="18" t="s">
        <v>26</v>
      </c>
      <c r="L16" s="1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3.15" customHeight="1" x14ac:dyDescent="0.2">
      <c r="A17" s="45" t="s">
        <v>57</v>
      </c>
      <c r="B17" s="46"/>
      <c r="C17" s="46"/>
      <c r="D17" s="46"/>
      <c r="E17" s="46"/>
      <c r="F17" s="46"/>
      <c r="G17" s="46"/>
      <c r="H17" s="46"/>
      <c r="I17" s="46"/>
      <c r="J17" s="46"/>
      <c r="K17" s="47"/>
      <c r="L17" s="1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90" x14ac:dyDescent="0.2">
      <c r="A18" s="23">
        <v>21</v>
      </c>
      <c r="B18" s="14" t="s">
        <v>58</v>
      </c>
      <c r="C18" s="15">
        <v>2024</v>
      </c>
      <c r="D18" s="14" t="s">
        <v>21</v>
      </c>
      <c r="E18" s="16" t="s">
        <v>59</v>
      </c>
      <c r="F18" s="25">
        <v>223200</v>
      </c>
      <c r="G18" s="18">
        <f t="shared" ref="G18:G19" si="1">F18*1.19</f>
        <v>265608</v>
      </c>
      <c r="H18" s="27" t="s">
        <v>23</v>
      </c>
      <c r="I18" s="28" t="s">
        <v>60</v>
      </c>
      <c r="J18" s="27" t="s">
        <v>25</v>
      </c>
      <c r="K18" s="18" t="s">
        <v>26</v>
      </c>
      <c r="L18" s="1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45" x14ac:dyDescent="0.2">
      <c r="A19" s="23">
        <v>22</v>
      </c>
      <c r="B19" s="14" t="s">
        <v>61</v>
      </c>
      <c r="C19" s="15">
        <v>2024</v>
      </c>
      <c r="D19" s="14" t="s">
        <v>39</v>
      </c>
      <c r="E19" s="16" t="s">
        <v>62</v>
      </c>
      <c r="F19" s="18">
        <v>6142.859999999986</v>
      </c>
      <c r="G19" s="18">
        <f t="shared" si="1"/>
        <v>7310.0033999999832</v>
      </c>
      <c r="H19" s="27" t="s">
        <v>23</v>
      </c>
      <c r="I19" s="28" t="s">
        <v>60</v>
      </c>
      <c r="J19" s="27" t="s">
        <v>25</v>
      </c>
      <c r="K19" s="18" t="s">
        <v>26</v>
      </c>
      <c r="L19" s="1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x14ac:dyDescent="0.2">
      <c r="A20" s="29"/>
      <c r="B20" s="30"/>
      <c r="C20" s="30"/>
      <c r="D20" s="30"/>
      <c r="E20" s="31" t="s">
        <v>63</v>
      </c>
      <c r="F20" s="32">
        <f>F19+F18+F16</f>
        <v>236550.46</v>
      </c>
      <c r="G20" s="32">
        <f>G19+G18+G16</f>
        <v>281495.04739999998</v>
      </c>
      <c r="H20" s="30"/>
      <c r="I20" s="30"/>
      <c r="J20" s="30"/>
      <c r="K20" s="30"/>
      <c r="L20" s="12"/>
      <c r="M20" s="1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1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5.75" customHeight="1" x14ac:dyDescent="0.2">
      <c r="A22" s="2"/>
      <c r="B22" s="1" t="s">
        <v>64</v>
      </c>
      <c r="C22" s="2"/>
      <c r="D22" s="2"/>
      <c r="E22" s="3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5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</sheetData>
  <mergeCells count="2">
    <mergeCell ref="A17:K17"/>
    <mergeCell ref="A15:K15"/>
  </mergeCells>
  <printOptions horizontalCentered="1" gridLines="1"/>
  <pageMargins left="0.7" right="0.7" top="0.75" bottom="0.75" header="0" footer="0"/>
  <pageSetup fitToHeight="0" pageOrder="overThenDown" orientation="landscape" cellComments="atEnd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AA073-DBDD-48E4-83FD-5A39B5698D8D}">
  <dimension ref="A7:K32"/>
  <sheetViews>
    <sheetView topLeftCell="A21" workbookViewId="0">
      <selection activeCell="F30" sqref="F30"/>
    </sheetView>
  </sheetViews>
  <sheetFormatPr defaultRowHeight="12.75" x14ac:dyDescent="0.2"/>
  <cols>
    <col min="2" max="2" width="31.5703125" customWidth="1"/>
    <col min="3" max="3" width="10.5703125" customWidth="1"/>
    <col min="4" max="4" width="12.5703125" customWidth="1"/>
    <col min="5" max="5" width="20.5703125" customWidth="1"/>
    <col min="6" max="6" width="12.7109375" customWidth="1"/>
    <col min="7" max="7" width="13.7109375" customWidth="1"/>
    <col min="8" max="8" width="12.7109375" customWidth="1"/>
    <col min="9" max="9" width="12.140625" customWidth="1"/>
    <col min="10" max="10" width="15.140625" customWidth="1"/>
    <col min="11" max="11" width="17" customWidth="1"/>
  </cols>
  <sheetData>
    <row r="7" spans="1:11" ht="15" x14ac:dyDescent="0.2">
      <c r="A7" s="2"/>
      <c r="B7" s="1" t="s">
        <v>0</v>
      </c>
      <c r="C7" s="2"/>
      <c r="D7" s="2"/>
      <c r="E7" s="2"/>
      <c r="F7" s="2"/>
      <c r="G7" s="2"/>
      <c r="H7" s="2"/>
      <c r="I7" s="2"/>
      <c r="J7" s="2"/>
      <c r="K7" s="2"/>
    </row>
    <row r="8" spans="1:11" ht="15" x14ac:dyDescent="0.2">
      <c r="A8" s="2"/>
      <c r="B8" s="1" t="s">
        <v>1</v>
      </c>
      <c r="C8" s="2"/>
      <c r="D8" s="2"/>
      <c r="E8" s="2"/>
      <c r="F8" s="3"/>
      <c r="G8" s="3"/>
      <c r="H8" s="2"/>
      <c r="I8" s="2"/>
      <c r="J8" s="1" t="s">
        <v>2</v>
      </c>
      <c r="K8" s="2"/>
    </row>
    <row r="9" spans="1:11" ht="15" x14ac:dyDescent="0.2">
      <c r="A9" s="2"/>
      <c r="B9" s="1" t="s">
        <v>3</v>
      </c>
      <c r="C9" s="2"/>
      <c r="D9" s="2"/>
      <c r="E9" s="2"/>
      <c r="F9" s="3"/>
      <c r="G9" s="3"/>
      <c r="H9" s="2"/>
      <c r="I9" s="2"/>
      <c r="J9" s="1" t="s">
        <v>4</v>
      </c>
      <c r="K9" s="2"/>
    </row>
    <row r="10" spans="1:11" ht="15" x14ac:dyDescent="0.2">
      <c r="A10" s="2"/>
      <c r="B10" s="1" t="s">
        <v>5</v>
      </c>
      <c r="C10" s="2"/>
      <c r="D10" s="2"/>
      <c r="E10" s="2"/>
      <c r="F10" s="3"/>
      <c r="G10" s="3"/>
      <c r="H10" s="2"/>
      <c r="I10" s="2"/>
      <c r="J10" s="2"/>
      <c r="K10" s="2"/>
    </row>
    <row r="11" spans="1:11" x14ac:dyDescent="0.2">
      <c r="A11" s="2"/>
      <c r="B11" s="2"/>
      <c r="C11" s="2"/>
      <c r="D11" s="2"/>
      <c r="E11" s="2"/>
      <c r="F11" s="3"/>
      <c r="G11" s="3"/>
      <c r="H11" s="2"/>
      <c r="I11" s="2"/>
      <c r="J11" s="2"/>
      <c r="K11" s="2"/>
    </row>
    <row r="12" spans="1:11" ht="15" x14ac:dyDescent="0.2">
      <c r="A12" s="2"/>
      <c r="B12" s="2"/>
      <c r="C12" s="2"/>
      <c r="D12" s="2"/>
      <c r="E12" s="2"/>
      <c r="F12" s="4" t="s">
        <v>6</v>
      </c>
      <c r="G12" s="3"/>
      <c r="H12" s="2"/>
      <c r="I12" s="2"/>
      <c r="J12" s="2"/>
      <c r="K12" s="2"/>
    </row>
    <row r="13" spans="1:11" ht="15" x14ac:dyDescent="0.2">
      <c r="A13" s="5"/>
      <c r="B13" s="5"/>
      <c r="C13" s="5"/>
      <c r="D13" s="5"/>
      <c r="E13" s="5"/>
      <c r="F13" s="4" t="s">
        <v>65</v>
      </c>
      <c r="G13" s="6"/>
      <c r="H13" s="5"/>
      <c r="I13" s="5"/>
      <c r="J13" s="5"/>
      <c r="K13" s="5"/>
    </row>
    <row r="14" spans="1:11" ht="15" x14ac:dyDescent="0.2">
      <c r="A14" s="7"/>
      <c r="B14" s="7"/>
      <c r="C14" s="7"/>
      <c r="D14" s="7"/>
      <c r="E14" s="7"/>
      <c r="F14" s="8"/>
      <c r="G14" s="8"/>
      <c r="H14" s="7"/>
      <c r="I14" s="7"/>
      <c r="J14" s="7"/>
      <c r="K14" s="7"/>
    </row>
    <row r="15" spans="1:11" ht="56.45" customHeight="1" x14ac:dyDescent="0.2">
      <c r="A15" s="9" t="s">
        <v>8</v>
      </c>
      <c r="B15" s="10" t="s">
        <v>9</v>
      </c>
      <c r="C15" s="10" t="s">
        <v>10</v>
      </c>
      <c r="D15" s="10" t="s">
        <v>11</v>
      </c>
      <c r="E15" s="10" t="s">
        <v>12</v>
      </c>
      <c r="F15" s="11" t="s">
        <v>13</v>
      </c>
      <c r="G15" s="11" t="s">
        <v>67</v>
      </c>
      <c r="H15" s="10" t="s">
        <v>15</v>
      </c>
      <c r="I15" s="10" t="s">
        <v>16</v>
      </c>
      <c r="J15" s="10" t="s">
        <v>17</v>
      </c>
      <c r="K15" s="10" t="s">
        <v>18</v>
      </c>
    </row>
    <row r="16" spans="1:11" x14ac:dyDescent="0.2">
      <c r="A16" s="41" t="s">
        <v>19</v>
      </c>
      <c r="B16" s="42"/>
      <c r="C16" s="42"/>
      <c r="D16" s="42"/>
      <c r="E16" s="42"/>
      <c r="F16" s="42"/>
      <c r="G16" s="42"/>
      <c r="H16" s="42"/>
      <c r="I16" s="42"/>
      <c r="J16" s="42"/>
      <c r="K16" s="43"/>
    </row>
    <row r="17" spans="1:11" ht="39" customHeight="1" x14ac:dyDescent="0.2">
      <c r="A17" s="13">
        <v>2</v>
      </c>
      <c r="B17" s="14" t="s">
        <v>20</v>
      </c>
      <c r="C17" s="15">
        <v>2025</v>
      </c>
      <c r="D17" s="14" t="s">
        <v>21</v>
      </c>
      <c r="E17" s="16" t="s">
        <v>22</v>
      </c>
      <c r="F17" s="17">
        <v>5219.92</v>
      </c>
      <c r="G17" s="18">
        <f t="shared" ref="G17" si="0">F17*1.19</f>
        <v>6211.7047999999995</v>
      </c>
      <c r="H17" s="18" t="s">
        <v>23</v>
      </c>
      <c r="I17" s="18" t="s">
        <v>27</v>
      </c>
      <c r="J17" s="18" t="s">
        <v>28</v>
      </c>
      <c r="K17" s="18" t="s">
        <v>26</v>
      </c>
    </row>
    <row r="18" spans="1:11" ht="43.15" customHeight="1" x14ac:dyDescent="0.2">
      <c r="A18" s="13">
        <v>8</v>
      </c>
      <c r="B18" s="21" t="s">
        <v>34</v>
      </c>
      <c r="C18" s="22">
        <v>2025</v>
      </c>
      <c r="D18" s="14" t="s">
        <v>21</v>
      </c>
      <c r="E18" s="16" t="s">
        <v>35</v>
      </c>
      <c r="F18" s="17">
        <v>95593.16</v>
      </c>
      <c r="G18" s="18">
        <f t="shared" ref="G18" si="1">F18*1.19</f>
        <v>113755.86040000001</v>
      </c>
      <c r="H18" s="18" t="s">
        <v>23</v>
      </c>
      <c r="I18" s="20" t="s">
        <v>27</v>
      </c>
      <c r="J18" s="19" t="s">
        <v>28</v>
      </c>
      <c r="K18" s="18" t="s">
        <v>26</v>
      </c>
    </row>
    <row r="19" spans="1:11" ht="34.9" customHeight="1" x14ac:dyDescent="0.2">
      <c r="A19" s="13">
        <v>10</v>
      </c>
      <c r="B19" s="21" t="s">
        <v>36</v>
      </c>
      <c r="C19" s="22">
        <v>2025</v>
      </c>
      <c r="D19" s="14" t="s">
        <v>21</v>
      </c>
      <c r="E19" s="16" t="s">
        <v>37</v>
      </c>
      <c r="F19" s="17">
        <v>24854.62</v>
      </c>
      <c r="G19" s="18">
        <v>26103.09</v>
      </c>
      <c r="H19" s="18" t="s">
        <v>23</v>
      </c>
      <c r="I19" s="20" t="s">
        <v>27</v>
      </c>
      <c r="J19" s="19" t="s">
        <v>28</v>
      </c>
      <c r="K19" s="18" t="s">
        <v>26</v>
      </c>
    </row>
    <row r="20" spans="1:11" ht="39" customHeight="1" x14ac:dyDescent="0.2">
      <c r="A20" s="13">
        <v>11</v>
      </c>
      <c r="B20" s="21" t="s">
        <v>38</v>
      </c>
      <c r="C20" s="22">
        <v>2025</v>
      </c>
      <c r="D20" s="14" t="s">
        <v>39</v>
      </c>
      <c r="E20" s="16" t="s">
        <v>40</v>
      </c>
      <c r="F20" s="17">
        <v>56340</v>
      </c>
      <c r="G20" s="18">
        <v>62280</v>
      </c>
      <c r="H20" s="18" t="s">
        <v>23</v>
      </c>
      <c r="I20" s="20" t="s">
        <v>41</v>
      </c>
      <c r="J20" s="18" t="s">
        <v>42</v>
      </c>
      <c r="K20" s="18" t="s">
        <v>26</v>
      </c>
    </row>
    <row r="21" spans="1:11" ht="35.450000000000003" customHeight="1" x14ac:dyDescent="0.2">
      <c r="A21" s="13">
        <v>13</v>
      </c>
      <c r="B21" s="21" t="s">
        <v>44</v>
      </c>
      <c r="C21" s="22">
        <v>2025</v>
      </c>
      <c r="D21" s="14" t="s">
        <v>45</v>
      </c>
      <c r="E21" s="16" t="s">
        <v>46</v>
      </c>
      <c r="F21" s="17">
        <v>0</v>
      </c>
      <c r="G21" s="18">
        <f>F21*1.19</f>
        <v>0</v>
      </c>
      <c r="H21" s="18" t="s">
        <v>23</v>
      </c>
      <c r="I21" s="20" t="s">
        <v>27</v>
      </c>
      <c r="J21" s="19" t="s">
        <v>28</v>
      </c>
      <c r="K21" s="18" t="s">
        <v>26</v>
      </c>
    </row>
    <row r="22" spans="1:11" x14ac:dyDescent="0.2">
      <c r="A22" s="41" t="s">
        <v>47</v>
      </c>
      <c r="B22" s="42"/>
      <c r="C22" s="42"/>
      <c r="D22" s="42"/>
      <c r="E22" s="42"/>
      <c r="F22" s="42"/>
      <c r="G22" s="42"/>
      <c r="H22" s="42"/>
      <c r="I22" s="42"/>
      <c r="J22" s="42"/>
      <c r="K22" s="43"/>
    </row>
    <row r="23" spans="1:11" ht="41.45" customHeight="1" x14ac:dyDescent="0.2">
      <c r="A23" s="23">
        <v>14</v>
      </c>
      <c r="B23" s="21" t="s">
        <v>48</v>
      </c>
      <c r="C23" s="22">
        <v>2025</v>
      </c>
      <c r="D23" s="14" t="s">
        <v>39</v>
      </c>
      <c r="E23" s="16" t="s">
        <v>49</v>
      </c>
      <c r="F23" s="24">
        <v>51600</v>
      </c>
      <c r="G23" s="18">
        <v>58968</v>
      </c>
      <c r="H23" s="18" t="s">
        <v>23</v>
      </c>
      <c r="I23" s="18" t="s">
        <v>27</v>
      </c>
      <c r="J23" s="18" t="s">
        <v>28</v>
      </c>
      <c r="K23" s="18" t="s">
        <v>26</v>
      </c>
    </row>
    <row r="24" spans="1:11" x14ac:dyDescent="0.2">
      <c r="A24" s="44" t="s">
        <v>50</v>
      </c>
      <c r="B24" s="42"/>
      <c r="C24" s="42"/>
      <c r="D24" s="42"/>
      <c r="E24" s="42"/>
      <c r="F24" s="42"/>
      <c r="G24" s="42"/>
      <c r="H24" s="42"/>
      <c r="I24" s="42"/>
      <c r="J24" s="42"/>
      <c r="K24" s="43"/>
    </row>
    <row r="25" spans="1:11" ht="61.9" customHeight="1" x14ac:dyDescent="0.2">
      <c r="A25" s="23">
        <v>16</v>
      </c>
      <c r="B25" s="21" t="s">
        <v>51</v>
      </c>
      <c r="C25" s="22">
        <v>2025</v>
      </c>
      <c r="D25" s="14" t="s">
        <v>45</v>
      </c>
      <c r="E25" s="16" t="s">
        <v>52</v>
      </c>
      <c r="F25" s="20">
        <v>14000</v>
      </c>
      <c r="G25" s="18">
        <f t="shared" ref="G25" si="2">F25*1.19</f>
        <v>16660</v>
      </c>
      <c r="H25" s="18" t="s">
        <v>23</v>
      </c>
      <c r="I25" s="20" t="s">
        <v>27</v>
      </c>
      <c r="J25" s="19" t="s">
        <v>28</v>
      </c>
      <c r="K25" s="18" t="s">
        <v>26</v>
      </c>
    </row>
    <row r="26" spans="1:11" x14ac:dyDescent="0.2">
      <c r="A26" s="41" t="s">
        <v>53</v>
      </c>
      <c r="B26" s="42"/>
      <c r="C26" s="42"/>
      <c r="D26" s="42"/>
      <c r="E26" s="42"/>
      <c r="F26" s="42"/>
      <c r="G26" s="42"/>
      <c r="H26" s="42"/>
      <c r="I26" s="42"/>
      <c r="J26" s="42"/>
      <c r="K26" s="43"/>
    </row>
    <row r="27" spans="1:11" ht="45.6" customHeight="1" x14ac:dyDescent="0.2">
      <c r="A27" s="23">
        <v>20</v>
      </c>
      <c r="B27" s="14" t="s">
        <v>54</v>
      </c>
      <c r="C27" s="15">
        <v>2025</v>
      </c>
      <c r="D27" s="14" t="s">
        <v>55</v>
      </c>
      <c r="E27" s="16" t="s">
        <v>56</v>
      </c>
      <c r="F27" s="20">
        <v>0</v>
      </c>
      <c r="G27" s="18">
        <f>F27*1.19</f>
        <v>0</v>
      </c>
      <c r="H27" s="18" t="s">
        <v>23</v>
      </c>
      <c r="I27" s="25" t="s">
        <v>27</v>
      </c>
      <c r="J27" s="26" t="s">
        <v>28</v>
      </c>
      <c r="K27" s="18" t="s">
        <v>26</v>
      </c>
    </row>
    <row r="28" spans="1:11" x14ac:dyDescent="0.2">
      <c r="A28" s="41" t="s">
        <v>57</v>
      </c>
      <c r="B28" s="42"/>
      <c r="C28" s="42"/>
      <c r="D28" s="42"/>
      <c r="E28" s="42"/>
      <c r="F28" s="42"/>
      <c r="G28" s="42"/>
      <c r="H28" s="42"/>
      <c r="I28" s="42"/>
      <c r="J28" s="42"/>
      <c r="K28" s="43"/>
    </row>
    <row r="29" spans="1:11" ht="45" x14ac:dyDescent="0.2">
      <c r="A29" s="23">
        <v>24</v>
      </c>
      <c r="B29" s="14" t="s">
        <v>61</v>
      </c>
      <c r="C29" s="15">
        <v>2025</v>
      </c>
      <c r="D29" s="14" t="s">
        <v>39</v>
      </c>
      <c r="E29" s="16" t="s">
        <v>62</v>
      </c>
      <c r="F29" s="18">
        <v>68191.460000000006</v>
      </c>
      <c r="G29" s="18">
        <v>79351.44</v>
      </c>
      <c r="H29" s="27" t="s">
        <v>23</v>
      </c>
      <c r="I29" s="27" t="s">
        <v>41</v>
      </c>
      <c r="J29" s="28" t="s">
        <v>42</v>
      </c>
      <c r="K29" s="18" t="s">
        <v>26</v>
      </c>
    </row>
    <row r="30" spans="1:11" ht="15" x14ac:dyDescent="0.2">
      <c r="A30" s="29"/>
      <c r="B30" s="30"/>
      <c r="C30" s="30"/>
      <c r="D30" s="30"/>
      <c r="E30" s="31" t="s">
        <v>63</v>
      </c>
      <c r="F30" s="32">
        <f>SUM(F17:F21)+SUM(F23:F23)+SUM(F25:F25)+SUM(F27)+SUM(F29:F29)</f>
        <v>315799.16000000003</v>
      </c>
      <c r="G30" s="32">
        <f>SUM(G17:G21)+SUM(G23:G23)+SUM(G25:G25)+SUM(G27)+SUM(G29:G29)</f>
        <v>363330.09520000004</v>
      </c>
      <c r="H30" s="30"/>
      <c r="I30" s="30"/>
      <c r="J30" s="30"/>
      <c r="K30" s="30"/>
    </row>
    <row r="31" spans="1:1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5" x14ac:dyDescent="0.2">
      <c r="A32" s="2"/>
      <c r="B32" s="1" t="s">
        <v>64</v>
      </c>
      <c r="C32" s="2"/>
      <c r="D32" s="2"/>
      <c r="E32" s="3"/>
      <c r="F32" s="2"/>
      <c r="G32" s="2"/>
      <c r="H32" s="2"/>
      <c r="I32" s="2"/>
      <c r="J32" s="2"/>
      <c r="K32" s="2"/>
    </row>
  </sheetData>
  <mergeCells count="5">
    <mergeCell ref="A16:K16"/>
    <mergeCell ref="A22:K22"/>
    <mergeCell ref="A24:K24"/>
    <mergeCell ref="A26:K26"/>
    <mergeCell ref="A28:K2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66AC0-0CE8-4AE4-BC80-4DFC45E7D476}">
  <dimension ref="A7:K35"/>
  <sheetViews>
    <sheetView tabSelected="1" workbookViewId="0">
      <selection activeCell="H10" sqref="H10"/>
    </sheetView>
  </sheetViews>
  <sheetFormatPr defaultRowHeight="12.75" x14ac:dyDescent="0.2"/>
  <cols>
    <col min="2" max="2" width="22.28515625" customWidth="1"/>
    <col min="3" max="3" width="12.140625" customWidth="1"/>
    <col min="4" max="4" width="11.28515625" customWidth="1"/>
    <col min="5" max="5" width="17.140625" customWidth="1"/>
    <col min="6" max="6" width="12.42578125" customWidth="1"/>
    <col min="7" max="7" width="13.7109375" customWidth="1"/>
    <col min="8" max="8" width="15.7109375" customWidth="1"/>
    <col min="9" max="9" width="14" customWidth="1"/>
    <col min="10" max="10" width="15" customWidth="1"/>
    <col min="11" max="11" width="15.28515625" customWidth="1"/>
  </cols>
  <sheetData>
    <row r="7" spans="1:11" ht="15" x14ac:dyDescent="0.2">
      <c r="A7" s="2"/>
      <c r="B7" s="1" t="s">
        <v>0</v>
      </c>
      <c r="C7" s="2"/>
      <c r="D7" s="2"/>
      <c r="E7" s="2"/>
      <c r="F7" s="2"/>
      <c r="G7" s="2"/>
      <c r="H7" s="2"/>
      <c r="I7" s="2"/>
      <c r="J7" s="2"/>
      <c r="K7" s="2"/>
    </row>
    <row r="8" spans="1:11" ht="15" x14ac:dyDescent="0.2">
      <c r="A8" s="2"/>
      <c r="B8" s="1" t="s">
        <v>1</v>
      </c>
      <c r="C8" s="2"/>
      <c r="D8" s="2"/>
      <c r="E8" s="2"/>
      <c r="F8" s="3"/>
      <c r="G8" s="3"/>
      <c r="H8" s="2"/>
      <c r="I8" s="2"/>
      <c r="J8" s="1" t="s">
        <v>2</v>
      </c>
      <c r="K8" s="2"/>
    </row>
    <row r="9" spans="1:11" ht="15" x14ac:dyDescent="0.2">
      <c r="A9" s="2"/>
      <c r="B9" s="1" t="s">
        <v>3</v>
      </c>
      <c r="C9" s="2"/>
      <c r="D9" s="2"/>
      <c r="E9" s="2"/>
      <c r="F9" s="3"/>
      <c r="G9" s="3"/>
      <c r="H9" s="2"/>
      <c r="I9" s="2"/>
      <c r="J9" s="1" t="s">
        <v>4</v>
      </c>
      <c r="K9" s="2"/>
    </row>
    <row r="10" spans="1:11" ht="15" x14ac:dyDescent="0.2">
      <c r="A10" s="2"/>
      <c r="B10" s="1" t="s">
        <v>73</v>
      </c>
      <c r="C10" s="2"/>
      <c r="D10" s="2"/>
      <c r="E10" s="2"/>
      <c r="F10" s="3"/>
      <c r="G10" s="3"/>
      <c r="H10" s="2"/>
      <c r="I10" s="2"/>
      <c r="J10" s="2"/>
      <c r="K10" s="2"/>
    </row>
    <row r="11" spans="1:11" x14ac:dyDescent="0.2">
      <c r="A11" s="2"/>
      <c r="B11" s="2"/>
      <c r="C11" s="2"/>
      <c r="D11" s="2"/>
      <c r="E11" s="2"/>
      <c r="F11" s="3"/>
      <c r="G11" s="3"/>
      <c r="H11" s="2"/>
      <c r="I11" s="2"/>
      <c r="J11" s="2"/>
      <c r="K11" s="2"/>
    </row>
    <row r="12" spans="1:11" ht="15" x14ac:dyDescent="0.2">
      <c r="A12" s="2"/>
      <c r="B12" s="2"/>
      <c r="C12" s="2"/>
      <c r="D12" s="2"/>
      <c r="E12" s="2"/>
      <c r="F12" s="4" t="s">
        <v>6</v>
      </c>
      <c r="G12" s="3"/>
      <c r="H12" s="2"/>
      <c r="I12" s="2"/>
      <c r="J12" s="2"/>
      <c r="K12" s="2"/>
    </row>
    <row r="13" spans="1:11" ht="15" x14ac:dyDescent="0.2">
      <c r="A13" s="5"/>
      <c r="B13" s="5"/>
      <c r="C13" s="5"/>
      <c r="D13" s="5"/>
      <c r="E13" s="5"/>
      <c r="F13" s="4" t="s">
        <v>74</v>
      </c>
      <c r="G13" s="6"/>
      <c r="H13" s="5"/>
      <c r="I13" s="5"/>
      <c r="J13" s="5"/>
      <c r="K13" s="5"/>
    </row>
    <row r="14" spans="1:11" ht="15" x14ac:dyDescent="0.2">
      <c r="A14" s="7"/>
      <c r="B14" s="7"/>
      <c r="C14" s="7"/>
      <c r="D14" s="7"/>
      <c r="E14" s="7"/>
      <c r="F14" s="8"/>
      <c r="G14" s="8"/>
      <c r="H14" s="7"/>
      <c r="I14" s="7"/>
      <c r="J14" s="7"/>
      <c r="K14" s="7"/>
    </row>
    <row r="15" spans="1:11" ht="105.6" customHeight="1" x14ac:dyDescent="0.2">
      <c r="A15" s="9" t="s">
        <v>8</v>
      </c>
      <c r="B15" s="10" t="s">
        <v>9</v>
      </c>
      <c r="C15" s="10" t="s">
        <v>10</v>
      </c>
      <c r="D15" s="10" t="s">
        <v>11</v>
      </c>
      <c r="E15" s="10" t="s">
        <v>12</v>
      </c>
      <c r="F15" s="11" t="s">
        <v>13</v>
      </c>
      <c r="G15" s="11" t="s">
        <v>66</v>
      </c>
      <c r="H15" s="10" t="s">
        <v>15</v>
      </c>
      <c r="I15" s="10" t="s">
        <v>16</v>
      </c>
      <c r="J15" s="10" t="s">
        <v>17</v>
      </c>
      <c r="K15" s="10" t="s">
        <v>18</v>
      </c>
    </row>
    <row r="16" spans="1:11" x14ac:dyDescent="0.2">
      <c r="A16" s="41" t="s">
        <v>19</v>
      </c>
      <c r="B16" s="42"/>
      <c r="C16" s="42"/>
      <c r="D16" s="42"/>
      <c r="E16" s="42"/>
      <c r="F16" s="42"/>
      <c r="G16" s="42"/>
      <c r="H16" s="42"/>
      <c r="I16" s="42"/>
      <c r="J16" s="42"/>
      <c r="K16" s="43"/>
    </row>
    <row r="17" spans="1:11" ht="49.15" customHeight="1" x14ac:dyDescent="0.2">
      <c r="A17" s="13">
        <v>3</v>
      </c>
      <c r="B17" s="14" t="s">
        <v>20</v>
      </c>
      <c r="C17" s="15">
        <v>2026</v>
      </c>
      <c r="D17" s="14" t="s">
        <v>21</v>
      </c>
      <c r="E17" s="16" t="s">
        <v>22</v>
      </c>
      <c r="F17" s="17">
        <v>7690</v>
      </c>
      <c r="G17" s="18">
        <f>F17*1.21</f>
        <v>9304.9</v>
      </c>
      <c r="H17" s="18" t="s">
        <v>23</v>
      </c>
      <c r="I17" s="19" t="s">
        <v>29</v>
      </c>
      <c r="J17" s="19" t="s">
        <v>30</v>
      </c>
      <c r="K17" s="18" t="s">
        <v>26</v>
      </c>
    </row>
    <row r="18" spans="1:11" ht="27" customHeight="1" x14ac:dyDescent="0.2">
      <c r="A18" s="13">
        <v>5</v>
      </c>
      <c r="B18" s="14" t="s">
        <v>31</v>
      </c>
      <c r="C18" s="15">
        <v>2026</v>
      </c>
      <c r="D18" s="14" t="s">
        <v>21</v>
      </c>
      <c r="E18" s="40" t="s">
        <v>72</v>
      </c>
      <c r="F18" s="17">
        <v>204215.7</v>
      </c>
      <c r="G18" s="18">
        <f>F18*1.21</f>
        <v>247100.997</v>
      </c>
      <c r="H18" s="18" t="s">
        <v>23</v>
      </c>
      <c r="I18" s="38" t="s">
        <v>29</v>
      </c>
      <c r="J18" s="19" t="s">
        <v>30</v>
      </c>
      <c r="K18" s="18" t="s">
        <v>26</v>
      </c>
    </row>
    <row r="19" spans="1:11" ht="28.15" customHeight="1" x14ac:dyDescent="0.2">
      <c r="A19" s="13">
        <v>7</v>
      </c>
      <c r="B19" s="14" t="s">
        <v>32</v>
      </c>
      <c r="C19" s="15">
        <v>2026</v>
      </c>
      <c r="D19" s="14" t="s">
        <v>21</v>
      </c>
      <c r="E19" s="16" t="s">
        <v>33</v>
      </c>
      <c r="F19" s="17">
        <v>18966</v>
      </c>
      <c r="G19" s="18">
        <f>F19*1.11</f>
        <v>21052.260000000002</v>
      </c>
      <c r="H19" s="18" t="s">
        <v>23</v>
      </c>
      <c r="I19" s="38" t="s">
        <v>29</v>
      </c>
      <c r="J19" s="19" t="s">
        <v>30</v>
      </c>
      <c r="K19" s="18" t="s">
        <v>26</v>
      </c>
    </row>
    <row r="20" spans="1:11" ht="37.15" customHeight="1" x14ac:dyDescent="0.2">
      <c r="A20" s="13">
        <v>9</v>
      </c>
      <c r="B20" s="21" t="s">
        <v>34</v>
      </c>
      <c r="C20" s="22">
        <v>2026</v>
      </c>
      <c r="D20" s="14" t="s">
        <v>21</v>
      </c>
      <c r="E20" s="16" t="s">
        <v>35</v>
      </c>
      <c r="F20" s="17">
        <v>24691</v>
      </c>
      <c r="G20" s="18">
        <f>F20*1.21</f>
        <v>29876.11</v>
      </c>
      <c r="H20" s="18" t="s">
        <v>23</v>
      </c>
      <c r="I20" s="38" t="s">
        <v>29</v>
      </c>
      <c r="J20" s="19" t="s">
        <v>30</v>
      </c>
      <c r="K20" s="18" t="s">
        <v>26</v>
      </c>
    </row>
    <row r="21" spans="1:11" ht="37.9" customHeight="1" x14ac:dyDescent="0.2">
      <c r="A21" s="13">
        <v>10</v>
      </c>
      <c r="B21" s="21" t="s">
        <v>36</v>
      </c>
      <c r="C21" s="22">
        <v>2026</v>
      </c>
      <c r="D21" s="14" t="s">
        <v>21</v>
      </c>
      <c r="E21" s="16" t="s">
        <v>37</v>
      </c>
      <c r="F21" s="17">
        <v>26767</v>
      </c>
      <c r="G21" s="18">
        <f>F21*1.11</f>
        <v>29711.370000000003</v>
      </c>
      <c r="H21" s="18" t="s">
        <v>23</v>
      </c>
      <c r="I21" s="38" t="s">
        <v>27</v>
      </c>
      <c r="J21" s="19" t="s">
        <v>28</v>
      </c>
      <c r="K21" s="18" t="s">
        <v>26</v>
      </c>
    </row>
    <row r="22" spans="1:11" ht="60.6" customHeight="1" x14ac:dyDescent="0.2">
      <c r="A22" s="13">
        <v>12</v>
      </c>
      <c r="B22" s="21" t="s">
        <v>38</v>
      </c>
      <c r="C22" s="37">
        <v>2026</v>
      </c>
      <c r="D22" s="14" t="s">
        <v>39</v>
      </c>
      <c r="E22" s="16" t="s">
        <v>40</v>
      </c>
      <c r="F22" s="17">
        <v>47797</v>
      </c>
      <c r="G22" s="18">
        <f>F22*1.11</f>
        <v>53054.670000000006</v>
      </c>
      <c r="H22" s="18" t="s">
        <v>23</v>
      </c>
      <c r="I22" s="38" t="s">
        <v>43</v>
      </c>
      <c r="J22" s="19" t="s">
        <v>29</v>
      </c>
      <c r="K22" s="18" t="s">
        <v>26</v>
      </c>
    </row>
    <row r="23" spans="1:11" ht="60.6" customHeight="1" x14ac:dyDescent="0.2">
      <c r="A23" s="33"/>
      <c r="B23" s="36" t="s">
        <v>68</v>
      </c>
      <c r="C23" s="39">
        <v>2026</v>
      </c>
      <c r="D23" s="14" t="s">
        <v>45</v>
      </c>
      <c r="E23" s="35" t="s">
        <v>69</v>
      </c>
      <c r="F23" s="34">
        <v>25000</v>
      </c>
      <c r="G23" s="18">
        <f>F23*1.21</f>
        <v>30250</v>
      </c>
      <c r="H23" s="18" t="s">
        <v>23</v>
      </c>
      <c r="I23" s="38" t="s">
        <v>70</v>
      </c>
      <c r="J23" s="19" t="s">
        <v>71</v>
      </c>
      <c r="K23" s="18" t="s">
        <v>26</v>
      </c>
    </row>
    <row r="24" spans="1:11" ht="42" customHeight="1" x14ac:dyDescent="0.2">
      <c r="A24" s="13">
        <v>13</v>
      </c>
      <c r="B24" s="21" t="s">
        <v>44</v>
      </c>
      <c r="C24" s="22">
        <v>2026</v>
      </c>
      <c r="D24" s="14" t="s">
        <v>45</v>
      </c>
      <c r="E24" s="16" t="s">
        <v>46</v>
      </c>
      <c r="F24" s="17">
        <v>21988</v>
      </c>
      <c r="G24" s="18">
        <f>F24*1.21</f>
        <v>26605.48</v>
      </c>
      <c r="H24" s="18" t="s">
        <v>23</v>
      </c>
      <c r="I24" s="38" t="s">
        <v>27</v>
      </c>
      <c r="J24" s="19" t="s">
        <v>28</v>
      </c>
      <c r="K24" s="18" t="s">
        <v>26</v>
      </c>
    </row>
    <row r="25" spans="1:11" x14ac:dyDescent="0.2">
      <c r="A25" s="41" t="s">
        <v>47</v>
      </c>
      <c r="B25" s="42"/>
      <c r="C25" s="42"/>
      <c r="D25" s="42"/>
      <c r="E25" s="42"/>
      <c r="F25" s="42"/>
      <c r="G25" s="42"/>
      <c r="H25" s="42"/>
      <c r="I25" s="42"/>
      <c r="J25" s="42"/>
      <c r="K25" s="43"/>
    </row>
    <row r="26" spans="1:11" ht="67.900000000000006" customHeight="1" x14ac:dyDescent="0.2">
      <c r="A26" s="23">
        <v>15</v>
      </c>
      <c r="B26" s="21" t="s">
        <v>48</v>
      </c>
      <c r="C26" s="22">
        <v>2026</v>
      </c>
      <c r="D26" s="14" t="s">
        <v>39</v>
      </c>
      <c r="E26" s="16" t="s">
        <v>49</v>
      </c>
      <c r="F26" s="24">
        <v>39900</v>
      </c>
      <c r="G26" s="18">
        <f>F26*1.21</f>
        <v>48279</v>
      </c>
      <c r="H26" s="18" t="s">
        <v>23</v>
      </c>
      <c r="I26" s="18" t="s">
        <v>29</v>
      </c>
      <c r="J26" s="18" t="s">
        <v>30</v>
      </c>
      <c r="K26" s="18" t="s">
        <v>26</v>
      </c>
    </row>
    <row r="27" spans="1:11" x14ac:dyDescent="0.2">
      <c r="A27" s="44" t="s">
        <v>50</v>
      </c>
      <c r="B27" s="42"/>
      <c r="C27" s="42"/>
      <c r="D27" s="42"/>
      <c r="E27" s="42"/>
      <c r="F27" s="42"/>
      <c r="G27" s="42"/>
      <c r="H27" s="42"/>
      <c r="I27" s="42"/>
      <c r="J27" s="42"/>
      <c r="K27" s="43"/>
    </row>
    <row r="28" spans="1:11" ht="74.45" customHeight="1" x14ac:dyDescent="0.2">
      <c r="A28" s="23">
        <v>17</v>
      </c>
      <c r="B28" s="21" t="s">
        <v>51</v>
      </c>
      <c r="C28" s="22">
        <v>2026</v>
      </c>
      <c r="D28" s="14" t="s">
        <v>45</v>
      </c>
      <c r="E28" s="16" t="s">
        <v>52</v>
      </c>
      <c r="F28" s="20">
        <v>36000</v>
      </c>
      <c r="G28" s="18">
        <f>F28*1.21</f>
        <v>43560</v>
      </c>
      <c r="H28" s="18" t="s">
        <v>23</v>
      </c>
      <c r="I28" s="18" t="s">
        <v>29</v>
      </c>
      <c r="J28" s="18" t="s">
        <v>30</v>
      </c>
      <c r="K28" s="18" t="s">
        <v>26</v>
      </c>
    </row>
    <row r="29" spans="1:11" x14ac:dyDescent="0.2">
      <c r="A29" s="41" t="s">
        <v>53</v>
      </c>
      <c r="B29" s="42"/>
      <c r="C29" s="42"/>
      <c r="D29" s="42"/>
      <c r="E29" s="42"/>
      <c r="F29" s="42"/>
      <c r="G29" s="42"/>
      <c r="H29" s="42"/>
      <c r="I29" s="42"/>
      <c r="J29" s="42"/>
      <c r="K29" s="43"/>
    </row>
    <row r="30" spans="1:11" ht="52.15" customHeight="1" x14ac:dyDescent="0.2">
      <c r="A30" s="23">
        <v>20</v>
      </c>
      <c r="B30" s="14" t="s">
        <v>54</v>
      </c>
      <c r="C30" s="15">
        <v>2026</v>
      </c>
      <c r="D30" s="14" t="s">
        <v>55</v>
      </c>
      <c r="E30" s="16" t="s">
        <v>56</v>
      </c>
      <c r="F30" s="20">
        <v>115200</v>
      </c>
      <c r="G30" s="18">
        <f>F30*1.21</f>
        <v>139392</v>
      </c>
      <c r="H30" s="18" t="s">
        <v>23</v>
      </c>
      <c r="I30" s="25" t="s">
        <v>27</v>
      </c>
      <c r="J30" s="26" t="s">
        <v>28</v>
      </c>
      <c r="K30" s="18" t="s">
        <v>26</v>
      </c>
    </row>
    <row r="31" spans="1:11" x14ac:dyDescent="0.2">
      <c r="A31" s="41" t="s">
        <v>57</v>
      </c>
      <c r="B31" s="42"/>
      <c r="C31" s="42"/>
      <c r="D31" s="42"/>
      <c r="E31" s="42"/>
      <c r="F31" s="42"/>
      <c r="G31" s="42"/>
      <c r="H31" s="42"/>
      <c r="I31" s="42"/>
      <c r="J31" s="42"/>
      <c r="K31" s="43"/>
    </row>
    <row r="32" spans="1:11" ht="52.9" customHeight="1" x14ac:dyDescent="0.2">
      <c r="A32" s="23">
        <v>23</v>
      </c>
      <c r="B32" s="14" t="s">
        <v>58</v>
      </c>
      <c r="C32" s="15">
        <v>2026</v>
      </c>
      <c r="D32" s="14" t="s">
        <v>39</v>
      </c>
      <c r="E32" s="16" t="s">
        <v>59</v>
      </c>
      <c r="F32" s="18">
        <v>72465.679999999993</v>
      </c>
      <c r="G32" s="18">
        <f>F32*1.21</f>
        <v>87683.472799999989</v>
      </c>
      <c r="H32" s="27" t="s">
        <v>23</v>
      </c>
      <c r="I32" s="27" t="s">
        <v>27</v>
      </c>
      <c r="J32" s="28" t="s">
        <v>28</v>
      </c>
      <c r="K32" s="18" t="s">
        <v>26</v>
      </c>
    </row>
    <row r="33" spans="1:11" ht="15" x14ac:dyDescent="0.2">
      <c r="A33" s="29"/>
      <c r="B33" s="30"/>
      <c r="C33" s="30"/>
      <c r="D33" s="30"/>
      <c r="E33" s="31" t="s">
        <v>63</v>
      </c>
      <c r="F33" s="32">
        <f>SUM(F17:F24)+SUM(F26:F26)+SUM(F28:F28)+SUM(F30)+SUM(F32:F32)</f>
        <v>640680.37999999989</v>
      </c>
      <c r="G33" s="32">
        <f>SUM(G17:G24)+SUM(G26:G26)+SUM(G28:G28)+SUM(G30)+SUM(G32:G32)</f>
        <v>765870.2598</v>
      </c>
      <c r="H33" s="30"/>
      <c r="I33" s="30"/>
      <c r="J33" s="30"/>
      <c r="K33" s="30"/>
    </row>
    <row r="34" spans="1:1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5" x14ac:dyDescent="0.2">
      <c r="A35" s="2"/>
      <c r="B35" s="1" t="s">
        <v>64</v>
      </c>
      <c r="C35" s="2"/>
      <c r="D35" s="2"/>
      <c r="E35" s="3"/>
      <c r="F35" s="2"/>
      <c r="G35" s="2"/>
      <c r="H35" s="2"/>
      <c r="I35" s="2"/>
      <c r="J35" s="2"/>
      <c r="K35" s="2"/>
    </row>
  </sheetData>
  <mergeCells count="5">
    <mergeCell ref="A16:K16"/>
    <mergeCell ref="A25:K25"/>
    <mergeCell ref="A27:K27"/>
    <mergeCell ref="A29:K29"/>
    <mergeCell ref="A31:K31"/>
  </mergeCells>
  <pageMargins left="0.7" right="0.7" top="0.75" bottom="0.75" header="0.3" footer="0.3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PAAP 2024 </vt:lpstr>
      <vt:lpstr>PAAP 2025</vt:lpstr>
      <vt:lpstr>PAAP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2026-03-12T12:49:09Z</cp:lastPrinted>
  <dcterms:modified xsi:type="dcterms:W3CDTF">2026-03-12T12:49:19Z</dcterms:modified>
</cp:coreProperties>
</file>